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13_ncr:1_{AAA6B538-3665-46DA-A1DF-14BDAD76ECC5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مرفقات الربع الاول  2019م" sheetId="1" r:id="rId1"/>
    <sheet name="دفتر يومية  الربع الاول2019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U12" i="2" l="1"/>
  <c r="U14" i="2" s="1"/>
  <c r="T12" i="2"/>
  <c r="T14" i="2" s="1"/>
  <c r="S12" i="2"/>
  <c r="R12" i="2"/>
  <c r="R14" i="2" s="1"/>
  <c r="Q12" i="2"/>
  <c r="P12" i="2"/>
  <c r="O12" i="2"/>
  <c r="N12" i="2"/>
  <c r="M12" i="2"/>
  <c r="L14" i="2" s="1"/>
  <c r="L12" i="2"/>
  <c r="K12" i="2"/>
  <c r="J12" i="2"/>
  <c r="K14" i="2" s="1"/>
  <c r="I12" i="2"/>
  <c r="H12" i="2"/>
  <c r="G11" i="2"/>
  <c r="F11" i="2"/>
  <c r="G10" i="2"/>
  <c r="F10" i="2"/>
  <c r="G9" i="2"/>
  <c r="F9" i="2"/>
  <c r="G8" i="2"/>
  <c r="F8" i="2"/>
  <c r="G7" i="2"/>
  <c r="V7" i="2" s="1"/>
  <c r="V12" i="2" s="1"/>
  <c r="V14" i="2" s="1"/>
  <c r="F7" i="2"/>
  <c r="E78" i="1"/>
  <c r="C78" i="1"/>
  <c r="G77" i="1"/>
  <c r="G76" i="1"/>
  <c r="G75" i="1"/>
  <c r="G74" i="1"/>
  <c r="G73" i="1"/>
  <c r="G72" i="1"/>
  <c r="E58" i="1"/>
  <c r="C58" i="1"/>
  <c r="G57" i="1"/>
  <c r="G56" i="1"/>
  <c r="G55" i="1"/>
  <c r="G54" i="1"/>
  <c r="G53" i="1"/>
  <c r="F42" i="1"/>
  <c r="E42" i="1"/>
  <c r="D42" i="1"/>
  <c r="C42" i="1"/>
  <c r="H41" i="1"/>
  <c r="H40" i="1"/>
  <c r="G40" i="1"/>
  <c r="H39" i="1"/>
  <c r="H38" i="1"/>
  <c r="H37" i="1"/>
  <c r="G37" i="1"/>
  <c r="H36" i="1"/>
  <c r="G36" i="1"/>
  <c r="H35" i="1"/>
  <c r="G34" i="1"/>
  <c r="H33" i="1"/>
  <c r="G33" i="1"/>
  <c r="H32" i="1"/>
  <c r="H31" i="1"/>
  <c r="G31" i="1"/>
  <c r="H30" i="1"/>
  <c r="G30" i="1"/>
  <c r="G16" i="1"/>
  <c r="F16" i="1"/>
  <c r="E16" i="1"/>
  <c r="D16" i="1"/>
  <c r="C16" i="1"/>
  <c r="H15" i="1"/>
  <c r="H13" i="1"/>
  <c r="H12" i="1"/>
  <c r="Q14" i="2" l="1"/>
  <c r="G42" i="1"/>
  <c r="F12" i="2"/>
  <c r="H14" i="2"/>
  <c r="N14" i="2"/>
  <c r="G12" i="2"/>
  <c r="F14" i="2"/>
  <c r="G14" i="2"/>
  <c r="H16" i="1"/>
  <c r="G58" i="1"/>
  <c r="G78" i="1"/>
  <c r="H42" i="1"/>
</calcChain>
</file>

<file path=xl/sharedStrings.xml><?xml version="1.0" encoding="utf-8"?>
<sst xmlns="http://schemas.openxmlformats.org/spreadsheetml/2006/main" count="98" uniqueCount="69">
  <si>
    <t xml:space="preserve">الايرادات في 31/3/2019م
</t>
  </si>
  <si>
    <t>بيــــــــــــــــــان</t>
  </si>
  <si>
    <t>رصيد1/1/2019م</t>
  </si>
  <si>
    <t>الحركة من 1/1/2019م الي31/3/2019م</t>
  </si>
  <si>
    <t>رصيد31/3/2019م</t>
  </si>
  <si>
    <t>اعانات الوزارة</t>
  </si>
  <si>
    <t>استقطاعات</t>
  </si>
  <si>
    <t>دورات</t>
  </si>
  <si>
    <t>تبرعات</t>
  </si>
  <si>
    <t>المجموع</t>
  </si>
  <si>
    <t xml:space="preserve">                المحاسب                        أمين الصندوق                                     رئيس الجمعية </t>
  </si>
  <si>
    <t>أصول ثابتة  الجمعية</t>
  </si>
  <si>
    <t>مجمع الاهلاك الجمعية</t>
  </si>
  <si>
    <t xml:space="preserve">إعانات وزارة </t>
  </si>
  <si>
    <t>مصاريف إدارية وعمومية</t>
  </si>
  <si>
    <t>بنوك</t>
  </si>
  <si>
    <t>دائنون</t>
  </si>
  <si>
    <t>مصاريف أنشطة</t>
  </si>
  <si>
    <t>تبرعات واستقطاعات</t>
  </si>
  <si>
    <t>صافي الاصول</t>
  </si>
  <si>
    <t>ايراد دورات</t>
  </si>
  <si>
    <t>مصروف الاستهلاك الجمعية</t>
  </si>
  <si>
    <t>التبرعات</t>
  </si>
  <si>
    <t xml:space="preserve">                المحاسب                   أمين الصندوق                                             رئيس الجمعية </t>
  </si>
  <si>
    <t xml:space="preserve">م الانشطة في 31/3/2019م
</t>
  </si>
  <si>
    <t>برنامج  الخطة الاستراتنيجية الام المربية</t>
  </si>
  <si>
    <t>متنوعه</t>
  </si>
  <si>
    <t>الملتقي الصيفي</t>
  </si>
  <si>
    <t>برنامج تاهيل مستشارة اسرية</t>
  </si>
  <si>
    <t xml:space="preserve">                المحاسب                                    أمين الصندوق                           رئيس الجمعية </t>
  </si>
  <si>
    <t xml:space="preserve">م عمومية في 31/3/2019م
</t>
  </si>
  <si>
    <t>دعاية واعلان</t>
  </si>
  <si>
    <t>م سفر</t>
  </si>
  <si>
    <t>اقامةواعاشة</t>
  </si>
  <si>
    <t>مكافات</t>
  </si>
  <si>
    <t>مكتبية</t>
  </si>
  <si>
    <t>صيانه عامة</t>
  </si>
  <si>
    <t xml:space="preserve">رواتب ومكافآت الرائدة </t>
  </si>
  <si>
    <t xml:space="preserve">             جمعية الرائدة النسائية بخميس مشيط                                                             </t>
  </si>
  <si>
    <t xml:space="preserve">    جمعية الرائدة النسائية بخميس مشيط                                                                 </t>
  </si>
  <si>
    <t xml:space="preserve">              جمعية الرائدة النسائية بخميس مشيط                                                                    </t>
  </si>
  <si>
    <t xml:space="preserve">            جمعية الرائدة النسائية بخميس مشيط                                                                         </t>
  </si>
  <si>
    <t>دفتر اليومية الامريكية *جمعية الرائدة النسائية بخميس مشيط* عن الفترة من 1/1/2019م الي 31/3/2019م</t>
  </si>
  <si>
    <t>التاريخ</t>
  </si>
  <si>
    <t>البيان</t>
  </si>
  <si>
    <t>رقم</t>
  </si>
  <si>
    <t>مبلغ المعاملة</t>
  </si>
  <si>
    <t>البنوك</t>
  </si>
  <si>
    <t>الايرادات</t>
  </si>
  <si>
    <t>مصروفات انشطة</t>
  </si>
  <si>
    <t>اصول ثابتة</t>
  </si>
  <si>
    <t>م عمومية</t>
  </si>
  <si>
    <t>حسابات اخري</t>
  </si>
  <si>
    <t>الفرق</t>
  </si>
  <si>
    <t>القيد</t>
  </si>
  <si>
    <t>مدين</t>
  </si>
  <si>
    <t>دائن</t>
  </si>
  <si>
    <t>1/1/2019م</t>
  </si>
  <si>
    <t>افتتاحي</t>
  </si>
  <si>
    <t>14/1</t>
  </si>
  <si>
    <t>شيك22</t>
  </si>
  <si>
    <t>13/3</t>
  </si>
  <si>
    <t>شيك23</t>
  </si>
  <si>
    <t>الاجمالي</t>
  </si>
  <si>
    <t xml:space="preserve">الرصيد النهائي </t>
  </si>
  <si>
    <t>محاسب الجمعية</t>
  </si>
  <si>
    <t>رئيس الجمعية</t>
  </si>
  <si>
    <t xml:space="preserve">ميزان مراجعة في 31/3/2019م
</t>
  </si>
  <si>
    <t>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</si>
</sst>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Traditional Arabic"/>
      <family val="1"/>
    </font>
    <font>
      <sz val="11"/>
      <name val="Calibri"/>
      <family val="2"/>
      <scheme val="minor"/>
    </font>
    <font>
      <sz val="16"/>
      <name val="PT Bold Heading"/>
      <charset val="178"/>
    </font>
    <font>
      <b/>
      <sz val="14"/>
      <name val="PT Bold Heading"/>
      <charset val="178"/>
    </font>
    <font>
      <sz val="14"/>
      <name val="Calibri"/>
      <family val="2"/>
      <scheme val="minor"/>
    </font>
    <font>
      <b/>
      <sz val="12"/>
      <name val="Traditional Arabic"/>
      <family val="1"/>
    </font>
    <font>
      <sz val="14"/>
      <name val="PT Bold Heading"/>
      <charset val="178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Fill="1" applyAlignment="1">
      <alignment horizontal="right" vertical="center" readingOrder="2"/>
    </xf>
    <xf numFmtId="0" fontId="3" fillId="0" borderId="0" xfId="0" applyFont="1" applyFill="1"/>
    <xf numFmtId="0" fontId="5" fillId="0" borderId="1" xfId="0" applyFont="1" applyFill="1" applyBorder="1" applyAlignment="1">
      <alignment horizontal="center" vertical="center" wrapText="1" readingOrder="2"/>
    </xf>
    <xf numFmtId="0" fontId="2" fillId="0" borderId="5" xfId="0" applyFont="1" applyFill="1" applyBorder="1" applyAlignment="1">
      <alignment vertical="center" wrapText="1" readingOrder="2"/>
    </xf>
    <xf numFmtId="0" fontId="2" fillId="0" borderId="6" xfId="0" applyFont="1" applyFill="1" applyBorder="1" applyAlignment="1">
      <alignment vertical="center" wrapText="1" readingOrder="2"/>
    </xf>
    <xf numFmtId="0" fontId="2" fillId="0" borderId="7" xfId="0" applyFont="1" applyFill="1" applyBorder="1" applyAlignment="1">
      <alignment horizontal="center" vertical="center" wrapText="1" readingOrder="2"/>
    </xf>
    <xf numFmtId="0" fontId="2" fillId="0" borderId="8" xfId="0" applyFont="1" applyFill="1" applyBorder="1" applyAlignment="1">
      <alignment vertical="center" wrapText="1" readingOrder="2"/>
    </xf>
    <xf numFmtId="0" fontId="2" fillId="0" borderId="9" xfId="0" applyFont="1" applyFill="1" applyBorder="1" applyAlignment="1">
      <alignment vertical="center" wrapText="1" readingOrder="2"/>
    </xf>
    <xf numFmtId="0" fontId="2" fillId="0" borderId="10" xfId="0" applyFont="1" applyFill="1" applyBorder="1" applyAlignment="1">
      <alignment horizontal="center" vertical="center" wrapText="1" readingOrder="2"/>
    </xf>
    <xf numFmtId="0" fontId="6" fillId="0" borderId="0" xfId="0" applyFont="1" applyFill="1"/>
    <xf numFmtId="0" fontId="7" fillId="0" borderId="11" xfId="0" applyFont="1" applyFill="1" applyBorder="1" applyAlignment="1">
      <alignment horizontal="center" vertical="center" wrapText="1" readingOrder="2"/>
    </xf>
    <xf numFmtId="0" fontId="7" fillId="0" borderId="12" xfId="0" applyFont="1" applyFill="1" applyBorder="1" applyAlignment="1">
      <alignment horizontal="center" vertical="center" wrapText="1" readingOrder="2"/>
    </xf>
    <xf numFmtId="0" fontId="7" fillId="0" borderId="13" xfId="0" applyFont="1" applyFill="1" applyBorder="1" applyAlignment="1">
      <alignment horizontal="center" vertical="center" wrapText="1" readingOrder="2"/>
    </xf>
    <xf numFmtId="0" fontId="7" fillId="0" borderId="14" xfId="0" applyFont="1" applyFill="1" applyBorder="1" applyAlignment="1">
      <alignment horizontal="center" vertical="center" wrapText="1" readingOrder="2"/>
    </xf>
    <xf numFmtId="0" fontId="7" fillId="0" borderId="15" xfId="0" applyFont="1" applyFill="1" applyBorder="1" applyAlignment="1">
      <alignment horizontal="center" vertical="center" wrapText="1" readingOrder="2"/>
    </xf>
    <xf numFmtId="0" fontId="7" fillId="0" borderId="16" xfId="0" applyFont="1" applyFill="1" applyBorder="1" applyAlignment="1">
      <alignment horizontal="center" vertical="center" wrapText="1" readingOrder="2"/>
    </xf>
    <xf numFmtId="0" fontId="7" fillId="0" borderId="17" xfId="0" applyFont="1" applyFill="1" applyBorder="1" applyAlignment="1">
      <alignment horizontal="center" vertical="center" wrapText="1" readingOrder="2"/>
    </xf>
    <xf numFmtId="0" fontId="7" fillId="0" borderId="18" xfId="0" applyFont="1" applyFill="1" applyBorder="1" applyAlignment="1">
      <alignment horizontal="center" vertical="center" wrapText="1" readingOrder="2"/>
    </xf>
    <xf numFmtId="0" fontId="6" fillId="0" borderId="19" xfId="0" applyFont="1" applyFill="1" applyBorder="1" applyAlignment="1"/>
    <xf numFmtId="0" fontId="6" fillId="0" borderId="0" xfId="0" applyFont="1" applyFill="1" applyBorder="1" applyAlignment="1"/>
    <xf numFmtId="0" fontId="2" fillId="0" borderId="0" xfId="0" applyFont="1" applyFill="1" applyAlignment="1">
      <alignment vertical="center" readingOrder="2"/>
    </xf>
    <xf numFmtId="0" fontId="7" fillId="0" borderId="6" xfId="0" applyFont="1" applyFill="1" applyBorder="1" applyAlignment="1">
      <alignment horizontal="center" vertical="center" wrapText="1" readingOrder="2"/>
    </xf>
    <xf numFmtId="0" fontId="2" fillId="0" borderId="6" xfId="0" applyFont="1" applyFill="1" applyBorder="1" applyAlignment="1">
      <alignment horizontal="center" vertical="center" wrapText="1" readingOrder="2"/>
    </xf>
    <xf numFmtId="0" fontId="9" fillId="0" borderId="0" xfId="0" applyFont="1"/>
    <xf numFmtId="0" fontId="3" fillId="3" borderId="24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 vertical="center"/>
    </xf>
    <xf numFmtId="0" fontId="3" fillId="3" borderId="22" xfId="0" applyFont="1" applyFill="1" applyBorder="1"/>
    <xf numFmtId="0" fontId="3" fillId="3" borderId="33" xfId="0" applyFont="1" applyFill="1" applyBorder="1" applyAlignment="1"/>
    <xf numFmtId="0" fontId="3" fillId="3" borderId="33" xfId="0" applyFont="1" applyFill="1" applyBorder="1"/>
    <xf numFmtId="16" fontId="3" fillId="2" borderId="35" xfId="0" applyNumberFormat="1" applyFont="1" applyFill="1" applyBorder="1"/>
    <xf numFmtId="0" fontId="3" fillId="2" borderId="12" xfId="0" applyFont="1" applyFill="1" applyBorder="1"/>
    <xf numFmtId="0" fontId="3" fillId="4" borderId="36" xfId="0" applyFont="1" applyFill="1" applyBorder="1"/>
    <xf numFmtId="0" fontId="3" fillId="5" borderId="36" xfId="0" applyFont="1" applyFill="1" applyBorder="1"/>
    <xf numFmtId="0" fontId="3" fillId="3" borderId="37" xfId="0" applyFont="1" applyFill="1" applyBorder="1"/>
    <xf numFmtId="16" fontId="3" fillId="0" borderId="6" xfId="0" applyNumberFormat="1" applyFont="1" applyFill="1" applyBorder="1"/>
    <xf numFmtId="0" fontId="3" fillId="0" borderId="14" xfId="0" applyFont="1" applyFill="1" applyBorder="1"/>
    <xf numFmtId="0" fontId="3" fillId="4" borderId="14" xfId="0" applyFont="1" applyFill="1" applyBorder="1"/>
    <xf numFmtId="0" fontId="3" fillId="5" borderId="14" xfId="0" applyFont="1" applyFill="1" applyBorder="1"/>
    <xf numFmtId="0" fontId="3" fillId="5" borderId="38" xfId="0" applyFont="1" applyFill="1" applyBorder="1"/>
    <xf numFmtId="0" fontId="3" fillId="5" borderId="39" xfId="0" applyFont="1" applyFill="1" applyBorder="1"/>
    <xf numFmtId="0" fontId="3" fillId="2" borderId="14" xfId="0" applyFont="1" applyFill="1" applyBorder="1"/>
    <xf numFmtId="0" fontId="3" fillId="0" borderId="36" xfId="0" applyFont="1" applyFill="1" applyBorder="1"/>
    <xf numFmtId="0" fontId="3" fillId="0" borderId="42" xfId="0" applyFont="1" applyBorder="1" applyAlignment="1">
      <alignment horizontal="center"/>
    </xf>
    <xf numFmtId="0" fontId="3" fillId="0" borderId="14" xfId="0" applyFont="1" applyBorder="1"/>
    <xf numFmtId="0" fontId="3" fillId="6" borderId="14" xfId="0" applyFont="1" applyFill="1" applyBorder="1"/>
    <xf numFmtId="0" fontId="1" fillId="4" borderId="14" xfId="0" applyFont="1" applyFill="1" applyBorder="1"/>
    <xf numFmtId="0" fontId="3" fillId="3" borderId="14" xfId="0" applyFont="1" applyFill="1" applyBorder="1"/>
    <xf numFmtId="0" fontId="4" fillId="0" borderId="0" xfId="0" applyFont="1" applyFill="1" applyAlignment="1">
      <alignment horizontal="center" vertical="center" wrapText="1" readingOrder="2"/>
    </xf>
    <xf numFmtId="0" fontId="2" fillId="0" borderId="2" xfId="0" applyFont="1" applyFill="1" applyBorder="1" applyAlignment="1">
      <alignment horizontal="center" vertical="center" wrapText="1" readingOrder="2"/>
    </xf>
    <xf numFmtId="0" fontId="2" fillId="0" borderId="3" xfId="0" applyFont="1" applyFill="1" applyBorder="1" applyAlignment="1">
      <alignment horizontal="center" vertical="center" wrapText="1" readingOrder="2"/>
    </xf>
    <xf numFmtId="0" fontId="2" fillId="0" borderId="4" xfId="0" applyFont="1" applyFill="1" applyBorder="1" applyAlignment="1">
      <alignment horizontal="center" vertical="center" wrapText="1" readingOrder="2"/>
    </xf>
    <xf numFmtId="0" fontId="5" fillId="0" borderId="0" xfId="0" applyFont="1" applyFill="1" applyAlignment="1">
      <alignment horizontal="center" vertical="center" wrapText="1" readingOrder="2"/>
    </xf>
    <xf numFmtId="0" fontId="8" fillId="0" borderId="0" xfId="0" applyFont="1" applyFill="1" applyAlignment="1">
      <alignment horizontal="center" vertical="center" wrapText="1" readingOrder="2"/>
    </xf>
    <xf numFmtId="0" fontId="3" fillId="3" borderId="30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</cellXfs>
  <cellStyles count="1">
    <cellStyle name="عادي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H99"/>
  <sheetViews>
    <sheetView rightToLeft="1" topLeftCell="B7" workbookViewId="0">
      <selection activeCell="K15" sqref="K15"/>
    </sheetView>
  </sheetViews>
  <sheetFormatPr defaultRowHeight="14.4" x14ac:dyDescent="0.3"/>
  <cols>
    <col min="2" max="2" width="20.44140625" customWidth="1"/>
    <col min="3" max="3" width="16.109375" customWidth="1"/>
    <col min="4" max="4" width="13.44140625" customWidth="1"/>
    <col min="5" max="5" width="14.109375" customWidth="1"/>
    <col min="6" max="6" width="12.5546875" customWidth="1"/>
    <col min="7" max="7" width="14.109375" customWidth="1"/>
    <col min="8" max="8" width="16.88671875" customWidth="1"/>
  </cols>
  <sheetData>
    <row r="7" spans="2:8" ht="22.8" x14ac:dyDescent="0.3">
      <c r="B7" s="1" t="s">
        <v>41</v>
      </c>
      <c r="C7" s="2"/>
      <c r="D7" s="2"/>
      <c r="E7" s="2"/>
      <c r="F7" s="2"/>
      <c r="G7" s="2"/>
      <c r="H7" s="2"/>
    </row>
    <row r="8" spans="2:8" ht="50.4" customHeight="1" x14ac:dyDescent="0.3">
      <c r="B8" s="1"/>
      <c r="C8" s="2"/>
      <c r="D8" s="49" t="s">
        <v>0</v>
      </c>
      <c r="E8" s="49"/>
      <c r="F8" s="49"/>
      <c r="G8" s="49"/>
      <c r="H8" s="2"/>
    </row>
    <row r="9" spans="2:8" x14ac:dyDescent="0.3">
      <c r="C9" s="2"/>
      <c r="D9" s="2"/>
      <c r="E9" s="2"/>
      <c r="F9" s="2"/>
      <c r="G9" s="2"/>
      <c r="H9" s="2"/>
    </row>
    <row r="10" spans="2:8" ht="23.4" thickBot="1" x14ac:dyDescent="0.35">
      <c r="B10" s="1"/>
      <c r="C10" s="2"/>
      <c r="D10" s="2"/>
      <c r="E10" s="2"/>
      <c r="F10" s="2"/>
      <c r="G10" s="2"/>
      <c r="H10" s="2"/>
    </row>
    <row r="11" spans="2:8" ht="53.4" customHeight="1" x14ac:dyDescent="0.3">
      <c r="B11" s="3" t="s">
        <v>1</v>
      </c>
      <c r="C11" s="50" t="s">
        <v>2</v>
      </c>
      <c r="D11" s="51"/>
      <c r="E11" s="50" t="s">
        <v>3</v>
      </c>
      <c r="F11" s="51"/>
      <c r="G11" s="50" t="s">
        <v>4</v>
      </c>
      <c r="H11" s="52"/>
    </row>
    <row r="12" spans="2:8" ht="27" customHeight="1" x14ac:dyDescent="0.3">
      <c r="B12" s="4" t="s">
        <v>5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6">
        <f>D12+F12-E12</f>
        <v>0</v>
      </c>
    </row>
    <row r="13" spans="2:8" ht="20.25" customHeight="1" x14ac:dyDescent="0.3">
      <c r="B13" s="4" t="s">
        <v>6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6">
        <f t="shared" ref="H13:H16" si="0">F13+D13</f>
        <v>0</v>
      </c>
    </row>
    <row r="14" spans="2:8" ht="22.8" x14ac:dyDescent="0.3">
      <c r="B14" s="4" t="s">
        <v>7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6">
        <v>0</v>
      </c>
    </row>
    <row r="15" spans="2:8" ht="22.8" x14ac:dyDescent="0.3">
      <c r="B15" s="4" t="s">
        <v>8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6">
        <f t="shared" si="0"/>
        <v>0</v>
      </c>
    </row>
    <row r="16" spans="2:8" ht="23.4" thickBot="1" x14ac:dyDescent="0.35">
      <c r="B16" s="7" t="s">
        <v>9</v>
      </c>
      <c r="C16" s="8">
        <f>SUM(C12:C15)</f>
        <v>0</v>
      </c>
      <c r="D16" s="8">
        <f>SUM(D12:D15)</f>
        <v>0</v>
      </c>
      <c r="E16" s="8">
        <f>SUM(E12:E15)</f>
        <v>0</v>
      </c>
      <c r="F16" s="8">
        <f>SUM(F12:F15)</f>
        <v>0</v>
      </c>
      <c r="G16" s="8">
        <f>SUM(G12:G15)</f>
        <v>0</v>
      </c>
      <c r="H16" s="9">
        <f t="shared" si="0"/>
        <v>0</v>
      </c>
    </row>
    <row r="17" spans="2:8" ht="22.8" x14ac:dyDescent="0.35">
      <c r="B17" s="1" t="s">
        <v>10</v>
      </c>
      <c r="C17" s="10"/>
      <c r="D17" s="10"/>
      <c r="E17" s="10"/>
      <c r="F17" s="10"/>
      <c r="G17" s="10"/>
      <c r="H17" s="10"/>
    </row>
    <row r="18" spans="2:8" ht="22.8" x14ac:dyDescent="0.35">
      <c r="B18" s="1"/>
      <c r="C18" s="10"/>
      <c r="D18" s="10"/>
      <c r="E18" s="10"/>
      <c r="F18" s="10"/>
      <c r="G18" s="10"/>
      <c r="H18" s="10"/>
    </row>
    <row r="19" spans="2:8" ht="22.8" x14ac:dyDescent="0.35">
      <c r="B19" s="1"/>
      <c r="C19" s="10"/>
      <c r="D19" s="10"/>
      <c r="E19" s="10"/>
      <c r="F19" s="10"/>
      <c r="G19" s="10"/>
      <c r="H19" s="10"/>
    </row>
    <row r="20" spans="2:8" ht="22.8" x14ac:dyDescent="0.35">
      <c r="B20" s="1"/>
      <c r="C20" s="10"/>
      <c r="D20" s="10"/>
      <c r="E20" s="10"/>
      <c r="F20" s="10"/>
      <c r="G20" s="10"/>
      <c r="H20" s="10"/>
    </row>
    <row r="21" spans="2:8" ht="22.8" x14ac:dyDescent="0.35">
      <c r="B21" s="1"/>
      <c r="C21" s="10"/>
      <c r="D21" s="10"/>
      <c r="E21" s="10"/>
      <c r="F21" s="10"/>
      <c r="G21" s="10"/>
      <c r="H21" s="10"/>
    </row>
    <row r="22" spans="2:8" ht="22.8" x14ac:dyDescent="0.35">
      <c r="B22" s="1"/>
      <c r="C22" s="10"/>
      <c r="D22" s="10"/>
      <c r="E22" s="10"/>
      <c r="F22" s="10"/>
      <c r="G22" s="10"/>
      <c r="H22" s="10"/>
    </row>
    <row r="23" spans="2:8" ht="22.8" x14ac:dyDescent="0.35">
      <c r="B23" s="1"/>
      <c r="C23" s="10"/>
      <c r="D23" s="10"/>
      <c r="E23" s="10"/>
      <c r="F23" s="10"/>
      <c r="G23" s="10"/>
      <c r="H23" s="10"/>
    </row>
    <row r="24" spans="2:8" ht="22.8" x14ac:dyDescent="0.35">
      <c r="B24" s="1"/>
      <c r="C24" s="10"/>
      <c r="D24" s="10"/>
      <c r="E24" s="10"/>
      <c r="F24" s="10"/>
      <c r="G24" s="10"/>
      <c r="H24" s="10"/>
    </row>
    <row r="26" spans="2:8" ht="23.25" customHeight="1" x14ac:dyDescent="0.3">
      <c r="B26" s="21" t="s">
        <v>40</v>
      </c>
      <c r="C26" s="21"/>
      <c r="D26" s="21"/>
      <c r="E26" s="2"/>
      <c r="F26" s="2"/>
      <c r="G26" s="2"/>
      <c r="H26" s="2"/>
    </row>
    <row r="27" spans="2:8" ht="46.8" customHeight="1" x14ac:dyDescent="0.3">
      <c r="C27" s="2"/>
      <c r="D27" s="2"/>
      <c r="E27" s="53" t="s">
        <v>67</v>
      </c>
      <c r="F27" s="53"/>
      <c r="G27" s="53"/>
      <c r="H27" s="53"/>
    </row>
    <row r="28" spans="2:8" ht="23.4" thickBot="1" x14ac:dyDescent="0.35">
      <c r="B28" s="1"/>
      <c r="C28" s="2"/>
      <c r="D28" s="2"/>
      <c r="E28" s="2"/>
      <c r="F28" s="2"/>
      <c r="G28" s="2"/>
      <c r="H28" s="2"/>
    </row>
    <row r="29" spans="2:8" ht="58.5" customHeight="1" x14ac:dyDescent="0.3">
      <c r="B29" s="3" t="s">
        <v>1</v>
      </c>
      <c r="C29" s="50" t="s">
        <v>2</v>
      </c>
      <c r="D29" s="51"/>
      <c r="E29" s="50" t="s">
        <v>3</v>
      </c>
      <c r="F29" s="51"/>
      <c r="G29" s="50" t="s">
        <v>4</v>
      </c>
      <c r="H29" s="52"/>
    </row>
    <row r="30" spans="2:8" ht="33" customHeight="1" thickBot="1" x14ac:dyDescent="0.35">
      <c r="B30" s="11" t="s">
        <v>11</v>
      </c>
      <c r="C30" s="12">
        <v>3599089</v>
      </c>
      <c r="D30" s="12">
        <v>0</v>
      </c>
      <c r="E30" s="12">
        <v>13119</v>
      </c>
      <c r="F30" s="12">
        <v>0</v>
      </c>
      <c r="G30" s="12">
        <f>C30+E30</f>
        <v>3612208</v>
      </c>
      <c r="H30" s="12">
        <f>D30+F30</f>
        <v>0</v>
      </c>
    </row>
    <row r="31" spans="2:8" ht="27" customHeight="1" thickBot="1" x14ac:dyDescent="0.35">
      <c r="B31" s="13" t="s">
        <v>12</v>
      </c>
      <c r="C31" s="14">
        <v>0</v>
      </c>
      <c r="D31" s="14">
        <v>62575</v>
      </c>
      <c r="E31" s="14">
        <v>0</v>
      </c>
      <c r="F31" s="14">
        <v>0</v>
      </c>
      <c r="G31" s="12">
        <f>C31+E31</f>
        <v>0</v>
      </c>
      <c r="H31" s="12">
        <f>D31+F31</f>
        <v>62575</v>
      </c>
    </row>
    <row r="32" spans="2:8" ht="20.399999999999999" thickBot="1" x14ac:dyDescent="0.35">
      <c r="B32" s="13" t="s">
        <v>13</v>
      </c>
      <c r="C32" s="14">
        <v>0</v>
      </c>
      <c r="D32" s="14">
        <v>0</v>
      </c>
      <c r="E32" s="14">
        <v>0</v>
      </c>
      <c r="F32" s="14">
        <v>0</v>
      </c>
      <c r="G32" s="12">
        <v>0</v>
      </c>
      <c r="H32" s="12">
        <f>D32+F32-E32</f>
        <v>0</v>
      </c>
    </row>
    <row r="33" spans="2:8" ht="22.5" customHeight="1" thickBot="1" x14ac:dyDescent="0.35">
      <c r="B33" s="13" t="s">
        <v>14</v>
      </c>
      <c r="C33" s="14">
        <v>0</v>
      </c>
      <c r="D33" s="14">
        <v>0</v>
      </c>
      <c r="E33" s="14">
        <v>11758</v>
      </c>
      <c r="F33" s="14">
        <v>0</v>
      </c>
      <c r="G33" s="12">
        <f>C33+E33</f>
        <v>11758</v>
      </c>
      <c r="H33" s="12">
        <f>D33+F33</f>
        <v>0</v>
      </c>
    </row>
    <row r="34" spans="2:8" ht="20.399999999999999" thickBot="1" x14ac:dyDescent="0.35">
      <c r="B34" s="13" t="s">
        <v>15</v>
      </c>
      <c r="C34" s="14">
        <v>197822</v>
      </c>
      <c r="D34" s="14">
        <v>0</v>
      </c>
      <c r="E34" s="14">
        <v>0</v>
      </c>
      <c r="F34" s="14">
        <v>35377</v>
      </c>
      <c r="G34" s="12">
        <f>C34+E34-F34</f>
        <v>162445</v>
      </c>
      <c r="H34" s="12">
        <v>0</v>
      </c>
    </row>
    <row r="35" spans="2:8" ht="20.399999999999999" thickBot="1" x14ac:dyDescent="0.35">
      <c r="B35" s="13" t="s">
        <v>16</v>
      </c>
      <c r="C35" s="14">
        <v>0</v>
      </c>
      <c r="D35" s="14">
        <v>250000</v>
      </c>
      <c r="E35" s="14">
        <v>0</v>
      </c>
      <c r="F35" s="14">
        <v>0</v>
      </c>
      <c r="G35" s="12">
        <v>0</v>
      </c>
      <c r="H35" s="12">
        <f t="shared" ref="H35:H37" si="1">D35+F35</f>
        <v>250000</v>
      </c>
    </row>
    <row r="36" spans="2:8" ht="27" customHeight="1" thickBot="1" x14ac:dyDescent="0.35">
      <c r="B36" s="13" t="s">
        <v>17</v>
      </c>
      <c r="C36" s="14">
        <v>0</v>
      </c>
      <c r="D36" s="14">
        <v>0</v>
      </c>
      <c r="E36" s="14">
        <v>10500</v>
      </c>
      <c r="F36" s="14">
        <v>0</v>
      </c>
      <c r="G36" s="12">
        <f>E36+C36</f>
        <v>10500</v>
      </c>
      <c r="H36" s="12">
        <f t="shared" si="1"/>
        <v>0</v>
      </c>
    </row>
    <row r="37" spans="2:8" ht="27" customHeight="1" thickBot="1" x14ac:dyDescent="0.35">
      <c r="B37" s="13" t="s">
        <v>18</v>
      </c>
      <c r="C37" s="14">
        <v>0</v>
      </c>
      <c r="D37" s="14">
        <v>0</v>
      </c>
      <c r="E37" s="14">
        <v>0</v>
      </c>
      <c r="F37" s="14">
        <v>0</v>
      </c>
      <c r="G37" s="12">
        <f t="shared" ref="G37" si="2">C37+E37</f>
        <v>0</v>
      </c>
      <c r="H37" s="12">
        <f t="shared" si="1"/>
        <v>0</v>
      </c>
    </row>
    <row r="38" spans="2:8" ht="23.25" customHeight="1" thickBot="1" x14ac:dyDescent="0.35">
      <c r="B38" s="13" t="s">
        <v>19</v>
      </c>
      <c r="C38" s="14">
        <v>0</v>
      </c>
      <c r="D38" s="14">
        <v>3484336</v>
      </c>
      <c r="E38" s="14">
        <v>0</v>
      </c>
      <c r="F38" s="14">
        <v>0</v>
      </c>
      <c r="G38" s="12">
        <v>0</v>
      </c>
      <c r="H38" s="12">
        <f>D38+F38</f>
        <v>3484336</v>
      </c>
    </row>
    <row r="39" spans="2:8" ht="20.399999999999999" thickBot="1" x14ac:dyDescent="0.35">
      <c r="B39" s="13" t="s">
        <v>20</v>
      </c>
      <c r="C39" s="14">
        <v>0</v>
      </c>
      <c r="D39" s="14">
        <v>0</v>
      </c>
      <c r="E39" s="14">
        <v>0</v>
      </c>
      <c r="F39" s="14">
        <v>0</v>
      </c>
      <c r="G39" s="12">
        <v>0</v>
      </c>
      <c r="H39" s="12">
        <f>F39</f>
        <v>0</v>
      </c>
    </row>
    <row r="40" spans="2:8" ht="28.5" customHeight="1" thickBot="1" x14ac:dyDescent="0.35">
      <c r="B40" s="13" t="s">
        <v>21</v>
      </c>
      <c r="C40" s="14">
        <v>0</v>
      </c>
      <c r="D40" s="14">
        <v>0</v>
      </c>
      <c r="E40" s="14">
        <v>0</v>
      </c>
      <c r="F40" s="14">
        <v>0</v>
      </c>
      <c r="G40" s="12">
        <f>C40+E40</f>
        <v>0</v>
      </c>
      <c r="H40" s="12">
        <f>D40+F40</f>
        <v>0</v>
      </c>
    </row>
    <row r="41" spans="2:8" ht="20.399999999999999" thickBot="1" x14ac:dyDescent="0.35">
      <c r="B41" s="15" t="s">
        <v>22</v>
      </c>
      <c r="C41" s="16">
        <v>0</v>
      </c>
      <c r="D41" s="16">
        <v>0</v>
      </c>
      <c r="E41" s="16">
        <v>0</v>
      </c>
      <c r="F41" s="16">
        <v>0</v>
      </c>
      <c r="G41" s="12">
        <v>0</v>
      </c>
      <c r="H41" s="12">
        <f>D41+F41</f>
        <v>0</v>
      </c>
    </row>
    <row r="42" spans="2:8" ht="21" thickTop="1" thickBot="1" x14ac:dyDescent="0.35">
      <c r="B42" s="17" t="s">
        <v>9</v>
      </c>
      <c r="C42" s="18">
        <f t="shared" ref="C42:F42" si="3">SUM(C30:C41)</f>
        <v>3796911</v>
      </c>
      <c r="D42" s="18">
        <f t="shared" si="3"/>
        <v>3796911</v>
      </c>
      <c r="E42" s="18">
        <f t="shared" si="3"/>
        <v>35377</v>
      </c>
      <c r="F42" s="18">
        <f t="shared" si="3"/>
        <v>35377</v>
      </c>
      <c r="G42" s="18">
        <f>SUM(G30:G41)</f>
        <v>3796911</v>
      </c>
      <c r="H42" s="18">
        <f>SUM(H30:H41)</f>
        <v>3796911</v>
      </c>
    </row>
    <row r="43" spans="2:8" ht="23.4" thickTop="1" x14ac:dyDescent="0.35">
      <c r="B43" s="1" t="s">
        <v>23</v>
      </c>
      <c r="C43" s="10"/>
      <c r="D43" s="10"/>
      <c r="E43" s="10"/>
      <c r="F43" s="10"/>
      <c r="G43" s="19"/>
      <c r="H43" s="19"/>
    </row>
    <row r="44" spans="2:8" ht="22.8" x14ac:dyDescent="0.35">
      <c r="B44" s="1"/>
      <c r="C44" s="10"/>
      <c r="D44" s="10"/>
      <c r="E44" s="10"/>
      <c r="F44" s="10"/>
      <c r="G44" s="20"/>
      <c r="H44" s="20"/>
    </row>
    <row r="45" spans="2:8" ht="22.8" x14ac:dyDescent="0.35">
      <c r="B45" s="1"/>
      <c r="C45" s="10"/>
      <c r="D45" s="10"/>
      <c r="E45" s="10"/>
      <c r="F45" s="10"/>
      <c r="G45" s="20"/>
      <c r="H45" s="20"/>
    </row>
    <row r="46" spans="2:8" ht="22.8" x14ac:dyDescent="0.35">
      <c r="B46" s="1"/>
      <c r="C46" s="10"/>
      <c r="D46" s="10"/>
      <c r="E46" s="10"/>
      <c r="F46" s="10"/>
      <c r="G46" s="20"/>
      <c r="H46" s="20"/>
    </row>
    <row r="48" spans="2:8" ht="22.8" x14ac:dyDescent="0.3">
      <c r="B48" s="21" t="s">
        <v>39</v>
      </c>
      <c r="C48" s="21"/>
    </row>
    <row r="49" spans="2:8" ht="47.4" customHeight="1" x14ac:dyDescent="0.3">
      <c r="B49" s="1"/>
      <c r="C49" s="2"/>
      <c r="D49" s="2"/>
      <c r="E49" s="54" t="s">
        <v>24</v>
      </c>
      <c r="F49" s="54"/>
      <c r="G49" s="54"/>
      <c r="H49" s="54"/>
    </row>
    <row r="50" spans="2:8" x14ac:dyDescent="0.3">
      <c r="C50" s="2"/>
      <c r="D50" s="2"/>
      <c r="E50" s="2"/>
      <c r="F50" s="2"/>
      <c r="G50" s="2"/>
      <c r="H50" s="2"/>
    </row>
    <row r="51" spans="2:8" ht="23.4" thickBot="1" x14ac:dyDescent="0.35">
      <c r="B51" s="1"/>
      <c r="C51" s="2"/>
      <c r="D51" s="2"/>
      <c r="E51" s="2"/>
      <c r="F51" s="2"/>
      <c r="G51" s="2"/>
      <c r="H51" s="2"/>
    </row>
    <row r="52" spans="2:8" ht="30" thickBot="1" x14ac:dyDescent="0.35">
      <c r="B52" s="3" t="s">
        <v>1</v>
      </c>
      <c r="C52" s="50" t="s">
        <v>2</v>
      </c>
      <c r="D52" s="51"/>
      <c r="E52" s="50" t="s">
        <v>3</v>
      </c>
      <c r="F52" s="51"/>
      <c r="G52" s="50" t="s">
        <v>4</v>
      </c>
      <c r="H52" s="52"/>
    </row>
    <row r="53" spans="2:8" ht="38.25" customHeight="1" thickBot="1" x14ac:dyDescent="0.35">
      <c r="B53" s="14" t="s">
        <v>37</v>
      </c>
      <c r="C53" s="14">
        <v>0</v>
      </c>
      <c r="D53" s="14">
        <v>0</v>
      </c>
      <c r="E53" s="14">
        <v>0</v>
      </c>
      <c r="F53" s="14">
        <v>0</v>
      </c>
      <c r="G53" s="14">
        <f t="shared" ref="G53:G58" si="4">C53+E53</f>
        <v>0</v>
      </c>
      <c r="H53" s="14">
        <v>0</v>
      </c>
    </row>
    <row r="54" spans="2:8" ht="28.5" customHeight="1" thickBot="1" x14ac:dyDescent="0.35">
      <c r="B54" s="14" t="s">
        <v>25</v>
      </c>
      <c r="C54" s="14">
        <v>0</v>
      </c>
      <c r="D54" s="14">
        <v>0</v>
      </c>
      <c r="E54" s="14">
        <v>10500</v>
      </c>
      <c r="F54" s="14">
        <v>0</v>
      </c>
      <c r="G54" s="14">
        <f t="shared" si="4"/>
        <v>10500</v>
      </c>
      <c r="H54" s="14">
        <v>0</v>
      </c>
    </row>
    <row r="55" spans="2:8" ht="20.399999999999999" thickBot="1" x14ac:dyDescent="0.35">
      <c r="B55" s="14" t="s">
        <v>26</v>
      </c>
      <c r="C55" s="14">
        <v>0</v>
      </c>
      <c r="D55" s="14">
        <v>0</v>
      </c>
      <c r="E55" s="14">
        <v>0</v>
      </c>
      <c r="F55" s="14">
        <v>0</v>
      </c>
      <c r="G55" s="14">
        <f t="shared" si="4"/>
        <v>0</v>
      </c>
      <c r="H55" s="14">
        <v>0</v>
      </c>
    </row>
    <row r="56" spans="2:8" ht="21" customHeight="1" thickBot="1" x14ac:dyDescent="0.35">
      <c r="B56" s="14" t="s">
        <v>27</v>
      </c>
      <c r="C56" s="14">
        <v>0</v>
      </c>
      <c r="D56" s="14">
        <v>0</v>
      </c>
      <c r="E56" s="14">
        <v>0</v>
      </c>
      <c r="F56" s="14">
        <v>0</v>
      </c>
      <c r="G56" s="14">
        <f t="shared" si="4"/>
        <v>0</v>
      </c>
      <c r="H56" s="14">
        <v>0</v>
      </c>
    </row>
    <row r="57" spans="2:8" ht="34.5" customHeight="1" thickBot="1" x14ac:dyDescent="0.35">
      <c r="B57" s="14" t="s">
        <v>28</v>
      </c>
      <c r="C57" s="14">
        <v>0</v>
      </c>
      <c r="D57" s="14">
        <v>0</v>
      </c>
      <c r="E57" s="14">
        <v>0</v>
      </c>
      <c r="F57" s="14">
        <v>0</v>
      </c>
      <c r="G57" s="14">
        <f t="shared" si="4"/>
        <v>0</v>
      </c>
      <c r="H57" s="14">
        <v>0</v>
      </c>
    </row>
    <row r="58" spans="2:8" ht="20.399999999999999" thickBot="1" x14ac:dyDescent="0.35">
      <c r="B58" s="14" t="s">
        <v>9</v>
      </c>
      <c r="C58" s="14">
        <f>SUM(C53:C57)</f>
        <v>0</v>
      </c>
      <c r="D58" s="14">
        <v>0</v>
      </c>
      <c r="E58" s="14">
        <f>SUM(E53:E57)</f>
        <v>10500</v>
      </c>
      <c r="F58" s="14">
        <v>0</v>
      </c>
      <c r="G58" s="14">
        <f t="shared" si="4"/>
        <v>10500</v>
      </c>
      <c r="H58" s="14">
        <v>0</v>
      </c>
    </row>
    <row r="59" spans="2:8" ht="22.8" x14ac:dyDescent="0.35">
      <c r="B59" s="1" t="s">
        <v>29</v>
      </c>
      <c r="C59" s="10"/>
      <c r="D59" s="10"/>
      <c r="E59" s="10"/>
      <c r="F59" s="10"/>
      <c r="G59" s="10"/>
      <c r="H59" s="10"/>
    </row>
    <row r="67" spans="2:8" ht="36.75" customHeight="1" x14ac:dyDescent="0.3">
      <c r="B67" s="21" t="s">
        <v>38</v>
      </c>
      <c r="C67" s="21"/>
    </row>
    <row r="68" spans="2:8" ht="51.6" customHeight="1" x14ac:dyDescent="0.3">
      <c r="B68" s="1"/>
      <c r="C68" s="2"/>
      <c r="D68" s="2"/>
      <c r="E68" s="54" t="s">
        <v>30</v>
      </c>
      <c r="F68" s="54"/>
      <c r="G68" s="54"/>
      <c r="H68" s="54"/>
    </row>
    <row r="69" spans="2:8" x14ac:dyDescent="0.3">
      <c r="C69" s="2"/>
      <c r="D69" s="2"/>
      <c r="E69" s="2"/>
      <c r="F69" s="2"/>
      <c r="G69" s="2"/>
      <c r="H69" s="2"/>
    </row>
    <row r="70" spans="2:8" ht="23.4" thickBot="1" x14ac:dyDescent="0.35">
      <c r="B70" s="1"/>
      <c r="C70" s="2"/>
      <c r="D70" s="2"/>
      <c r="E70" s="2"/>
      <c r="F70" s="2"/>
      <c r="G70" s="2"/>
      <c r="H70" s="2"/>
    </row>
    <row r="71" spans="2:8" ht="43.8" customHeight="1" x14ac:dyDescent="0.3">
      <c r="B71" s="3" t="s">
        <v>1</v>
      </c>
      <c r="C71" s="50" t="s">
        <v>2</v>
      </c>
      <c r="D71" s="51"/>
      <c r="E71" s="50" t="s">
        <v>3</v>
      </c>
      <c r="F71" s="51"/>
      <c r="G71" s="50" t="s">
        <v>4</v>
      </c>
      <c r="H71" s="52"/>
    </row>
    <row r="72" spans="2:8" ht="22.8" x14ac:dyDescent="0.3">
      <c r="B72" s="22" t="s">
        <v>31</v>
      </c>
      <c r="C72" s="23">
        <v>0</v>
      </c>
      <c r="D72" s="23">
        <v>0</v>
      </c>
      <c r="E72" s="23">
        <v>0</v>
      </c>
      <c r="F72" s="23">
        <v>0</v>
      </c>
      <c r="G72" s="23">
        <f>E72+C72</f>
        <v>0</v>
      </c>
      <c r="H72" s="23"/>
    </row>
    <row r="73" spans="2:8" ht="22.8" x14ac:dyDescent="0.3">
      <c r="B73" s="22" t="s">
        <v>32</v>
      </c>
      <c r="C73" s="23">
        <v>0</v>
      </c>
      <c r="D73" s="23">
        <v>0</v>
      </c>
      <c r="E73" s="23">
        <v>0</v>
      </c>
      <c r="F73" s="23">
        <v>0</v>
      </c>
      <c r="G73" s="23">
        <f t="shared" ref="G73:G78" si="5">E73+C73</f>
        <v>0</v>
      </c>
      <c r="H73" s="23"/>
    </row>
    <row r="74" spans="2:8" ht="22.8" x14ac:dyDescent="0.3">
      <c r="B74" s="22" t="s">
        <v>33</v>
      </c>
      <c r="C74" s="23">
        <v>0</v>
      </c>
      <c r="D74" s="23">
        <v>0</v>
      </c>
      <c r="E74" s="23">
        <v>0</v>
      </c>
      <c r="F74" s="23">
        <v>0</v>
      </c>
      <c r="G74" s="23">
        <f t="shared" si="5"/>
        <v>0</v>
      </c>
      <c r="H74" s="23"/>
    </row>
    <row r="75" spans="2:8" ht="22.8" x14ac:dyDescent="0.3">
      <c r="B75" s="22" t="s">
        <v>34</v>
      </c>
      <c r="C75" s="23">
        <v>0</v>
      </c>
      <c r="D75" s="23">
        <v>0</v>
      </c>
      <c r="E75" s="23">
        <v>0</v>
      </c>
      <c r="F75" s="23">
        <v>0</v>
      </c>
      <c r="G75" s="23">
        <f t="shared" si="5"/>
        <v>0</v>
      </c>
      <c r="H75" s="23"/>
    </row>
    <row r="76" spans="2:8" ht="22.8" x14ac:dyDescent="0.3">
      <c r="B76" s="22" t="s">
        <v>35</v>
      </c>
      <c r="C76" s="22">
        <v>0</v>
      </c>
      <c r="D76" s="22">
        <v>0</v>
      </c>
      <c r="E76" s="22">
        <v>955</v>
      </c>
      <c r="F76" s="22">
        <v>0</v>
      </c>
      <c r="G76" s="23">
        <f t="shared" si="5"/>
        <v>955</v>
      </c>
      <c r="H76" s="22">
        <v>0</v>
      </c>
    </row>
    <row r="77" spans="2:8" ht="22.8" x14ac:dyDescent="0.3">
      <c r="B77" s="22" t="s">
        <v>36</v>
      </c>
      <c r="C77" s="22">
        <v>0</v>
      </c>
      <c r="D77" s="22">
        <v>0</v>
      </c>
      <c r="E77" s="22">
        <v>10803</v>
      </c>
      <c r="F77" s="22">
        <v>0</v>
      </c>
      <c r="G77" s="23">
        <f t="shared" si="5"/>
        <v>10803</v>
      </c>
      <c r="H77" s="22">
        <v>0</v>
      </c>
    </row>
    <row r="78" spans="2:8" ht="22.8" x14ac:dyDescent="0.3">
      <c r="B78" s="22" t="s">
        <v>9</v>
      </c>
      <c r="C78" s="22">
        <f>SUM(C76:C77)</f>
        <v>0</v>
      </c>
      <c r="D78" s="22">
        <v>0</v>
      </c>
      <c r="E78" s="22">
        <f>SUM(E72:E77)</f>
        <v>11758</v>
      </c>
      <c r="F78" s="22">
        <v>0</v>
      </c>
      <c r="G78" s="23">
        <f t="shared" si="5"/>
        <v>11758</v>
      </c>
      <c r="H78" s="22">
        <v>0</v>
      </c>
    </row>
    <row r="79" spans="2:8" ht="22.8" x14ac:dyDescent="0.35">
      <c r="B79" s="1" t="s">
        <v>29</v>
      </c>
      <c r="C79" s="10"/>
      <c r="D79" s="10"/>
      <c r="E79" s="10"/>
      <c r="F79" s="10"/>
      <c r="G79" s="10"/>
      <c r="H79" s="10"/>
    </row>
    <row r="84" spans="2:8" x14ac:dyDescent="0.3">
      <c r="B84" s="2"/>
      <c r="C84" s="2"/>
      <c r="D84" s="2"/>
      <c r="E84" s="2"/>
      <c r="F84" s="2"/>
      <c r="G84" s="2"/>
      <c r="H84" s="2"/>
    </row>
    <row r="85" spans="2:8" x14ac:dyDescent="0.3">
      <c r="B85" s="2"/>
      <c r="C85" s="2"/>
      <c r="D85" s="2"/>
      <c r="E85" s="2"/>
      <c r="F85" s="2"/>
      <c r="G85" s="2"/>
      <c r="H85" s="2"/>
    </row>
    <row r="86" spans="2:8" x14ac:dyDescent="0.3">
      <c r="B86" s="2"/>
      <c r="C86" s="2"/>
      <c r="D86" s="2"/>
      <c r="E86" s="2"/>
      <c r="F86" s="2"/>
      <c r="G86" s="2"/>
      <c r="H86" s="2"/>
    </row>
    <row r="87" spans="2:8" x14ac:dyDescent="0.3">
      <c r="B87" s="2"/>
      <c r="C87" s="2"/>
      <c r="D87" s="2"/>
      <c r="E87" s="2"/>
      <c r="F87" s="2"/>
      <c r="G87" s="2"/>
      <c r="H87" s="2"/>
    </row>
    <row r="88" spans="2:8" x14ac:dyDescent="0.3">
      <c r="B88" s="2"/>
      <c r="C88" s="2"/>
      <c r="D88" s="2"/>
      <c r="E88" s="2"/>
      <c r="F88" s="2"/>
      <c r="G88" s="2"/>
      <c r="H88" s="2"/>
    </row>
    <row r="89" spans="2:8" x14ac:dyDescent="0.3">
      <c r="B89" s="2"/>
      <c r="C89" s="2"/>
      <c r="D89" s="2"/>
      <c r="E89" s="2"/>
      <c r="F89" s="2"/>
      <c r="G89" s="2"/>
      <c r="H89" s="2"/>
    </row>
    <row r="90" spans="2:8" x14ac:dyDescent="0.3">
      <c r="B90" s="2"/>
      <c r="C90" s="2"/>
      <c r="D90" s="2"/>
      <c r="E90" s="2"/>
      <c r="F90" s="2"/>
      <c r="G90" s="2"/>
      <c r="H90" s="2"/>
    </row>
    <row r="91" spans="2:8" x14ac:dyDescent="0.3">
      <c r="B91" s="2"/>
      <c r="C91" s="2"/>
      <c r="D91" s="2"/>
      <c r="E91" s="2"/>
      <c r="F91" s="2"/>
      <c r="G91" s="2"/>
      <c r="H91" s="2"/>
    </row>
    <row r="92" spans="2:8" x14ac:dyDescent="0.3">
      <c r="B92" s="2"/>
      <c r="C92" s="2"/>
      <c r="D92" s="2"/>
      <c r="E92" s="2"/>
      <c r="F92" s="2"/>
      <c r="G92" s="2"/>
      <c r="H92" s="2"/>
    </row>
    <row r="93" spans="2:8" x14ac:dyDescent="0.3">
      <c r="B93" s="2"/>
      <c r="C93" s="2"/>
      <c r="D93" s="2"/>
      <c r="E93" s="2"/>
      <c r="F93" s="2"/>
      <c r="G93" s="2"/>
      <c r="H93" s="2"/>
    </row>
    <row r="94" spans="2:8" x14ac:dyDescent="0.3">
      <c r="B94" s="2"/>
      <c r="C94" s="2"/>
      <c r="D94" s="2"/>
      <c r="E94" s="2"/>
      <c r="F94" s="2"/>
      <c r="G94" s="2"/>
      <c r="H94" s="2"/>
    </row>
    <row r="95" spans="2:8" x14ac:dyDescent="0.3">
      <c r="B95" s="2"/>
      <c r="C95" s="2"/>
      <c r="D95" s="2"/>
      <c r="E95" s="2"/>
      <c r="F95" s="2"/>
      <c r="G95" s="2"/>
      <c r="H95" s="2"/>
    </row>
    <row r="96" spans="2:8" x14ac:dyDescent="0.3">
      <c r="B96" s="2"/>
      <c r="C96" s="2"/>
      <c r="D96" s="2"/>
      <c r="E96" s="2"/>
      <c r="F96" s="2"/>
      <c r="G96" s="2"/>
      <c r="H96" s="2"/>
    </row>
    <row r="97" spans="2:8" x14ac:dyDescent="0.3">
      <c r="B97" s="2"/>
      <c r="C97" s="2"/>
      <c r="D97" s="2"/>
      <c r="E97" s="2"/>
      <c r="F97" s="2"/>
      <c r="G97" s="2"/>
      <c r="H97" s="2"/>
    </row>
    <row r="98" spans="2:8" x14ac:dyDescent="0.3">
      <c r="B98" s="2"/>
      <c r="C98" s="2"/>
      <c r="D98" s="2"/>
      <c r="E98" s="2"/>
      <c r="F98" s="2"/>
      <c r="G98" s="2"/>
      <c r="H98" s="2"/>
    </row>
    <row r="99" spans="2:8" ht="18" x14ac:dyDescent="0.35">
      <c r="B99" s="10"/>
      <c r="C99" s="10"/>
      <c r="D99" s="10"/>
      <c r="E99" s="10"/>
      <c r="F99" s="10"/>
      <c r="G99" s="10"/>
      <c r="H99" s="10"/>
    </row>
  </sheetData>
  <mergeCells count="16">
    <mergeCell ref="E68:H68"/>
    <mergeCell ref="C71:D71"/>
    <mergeCell ref="E71:F71"/>
    <mergeCell ref="G71:H71"/>
    <mergeCell ref="C29:D29"/>
    <mergeCell ref="E29:F29"/>
    <mergeCell ref="G29:H29"/>
    <mergeCell ref="E49:H49"/>
    <mergeCell ref="C52:D52"/>
    <mergeCell ref="E52:F52"/>
    <mergeCell ref="G52:H52"/>
    <mergeCell ref="D8:G8"/>
    <mergeCell ref="C11:D11"/>
    <mergeCell ref="E11:F11"/>
    <mergeCell ref="G11:H11"/>
    <mergeCell ref="E27:H27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V18"/>
  <sheetViews>
    <sheetView rightToLeft="1" tabSelected="1" workbookViewId="0">
      <selection activeCell="B20" sqref="B20"/>
    </sheetView>
  </sheetViews>
  <sheetFormatPr defaultRowHeight="14.4" x14ac:dyDescent="0.3"/>
  <cols>
    <col min="1" max="1" width="4.6640625" customWidth="1"/>
  </cols>
  <sheetData>
    <row r="3" spans="2:22" ht="15" thickBot="1" x14ac:dyDescent="0.35"/>
    <row r="4" spans="2:22" ht="21.6" thickBot="1" x14ac:dyDescent="0.45">
      <c r="B4" s="70" t="s">
        <v>42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2"/>
      <c r="V4" s="24"/>
    </row>
    <row r="5" spans="2:22" ht="15.6" thickTop="1" thickBot="1" x14ac:dyDescent="0.35">
      <c r="B5" s="60" t="s">
        <v>43</v>
      </c>
      <c r="C5" s="62" t="s">
        <v>44</v>
      </c>
      <c r="D5" s="25" t="s">
        <v>45</v>
      </c>
      <c r="E5" s="62"/>
      <c r="F5" s="64" t="s">
        <v>46</v>
      </c>
      <c r="G5" s="65"/>
      <c r="H5" s="66" t="s">
        <v>47</v>
      </c>
      <c r="I5" s="67"/>
      <c r="J5" s="66" t="s">
        <v>48</v>
      </c>
      <c r="K5" s="67"/>
      <c r="L5" s="66" t="s">
        <v>49</v>
      </c>
      <c r="M5" s="67"/>
      <c r="N5" s="66" t="s">
        <v>50</v>
      </c>
      <c r="O5" s="67"/>
      <c r="P5" s="66" t="s">
        <v>19</v>
      </c>
      <c r="Q5" s="67"/>
      <c r="R5" s="26" t="s">
        <v>51</v>
      </c>
      <c r="S5" s="26"/>
      <c r="T5" s="66" t="s">
        <v>52</v>
      </c>
      <c r="U5" s="67"/>
      <c r="V5" s="55" t="s">
        <v>53</v>
      </c>
    </row>
    <row r="6" spans="2:22" ht="15" thickBot="1" x14ac:dyDescent="0.35">
      <c r="B6" s="61"/>
      <c r="C6" s="63"/>
      <c r="D6" s="27" t="s">
        <v>54</v>
      </c>
      <c r="E6" s="63"/>
      <c r="F6" s="28" t="s">
        <v>55</v>
      </c>
      <c r="G6" s="29" t="s">
        <v>56</v>
      </c>
      <c r="H6" s="28" t="s">
        <v>55</v>
      </c>
      <c r="I6" s="30" t="s">
        <v>56</v>
      </c>
      <c r="J6" s="30" t="s">
        <v>55</v>
      </c>
      <c r="K6" s="30" t="s">
        <v>56</v>
      </c>
      <c r="L6" s="30" t="s">
        <v>55</v>
      </c>
      <c r="M6" s="30" t="s">
        <v>56</v>
      </c>
      <c r="N6" s="30" t="s">
        <v>55</v>
      </c>
      <c r="O6" s="30" t="s">
        <v>56</v>
      </c>
      <c r="P6" s="30" t="s">
        <v>55</v>
      </c>
      <c r="Q6" s="30" t="s">
        <v>56</v>
      </c>
      <c r="R6" s="30"/>
      <c r="S6" s="30"/>
      <c r="T6" s="30" t="s">
        <v>55</v>
      </c>
      <c r="U6" s="30" t="s">
        <v>56</v>
      </c>
      <c r="V6" s="56"/>
    </row>
    <row r="7" spans="2:22" ht="15.6" thickTop="1" thickBot="1" x14ac:dyDescent="0.35">
      <c r="B7" s="31" t="s">
        <v>57</v>
      </c>
      <c r="C7" s="32" t="s">
        <v>58</v>
      </c>
      <c r="D7" s="32"/>
      <c r="E7" s="32"/>
      <c r="F7" s="33">
        <f>H7+J7+L7+N7+P7+T7+R7</f>
        <v>3796911</v>
      </c>
      <c r="G7" s="34">
        <f>I7+K7+M7+O7+Q7+U7+S7</f>
        <v>3796911</v>
      </c>
      <c r="H7" s="33">
        <v>197822</v>
      </c>
      <c r="I7" s="34">
        <v>0</v>
      </c>
      <c r="J7" s="33">
        <v>0</v>
      </c>
      <c r="K7" s="34">
        <v>0</v>
      </c>
      <c r="L7" s="33">
        <v>0</v>
      </c>
      <c r="M7" s="34">
        <v>0</v>
      </c>
      <c r="N7" s="33">
        <v>3599089</v>
      </c>
      <c r="O7" s="34">
        <v>62575</v>
      </c>
      <c r="P7" s="33">
        <v>0</v>
      </c>
      <c r="Q7" s="34">
        <v>3484336</v>
      </c>
      <c r="R7" s="33"/>
      <c r="S7" s="34"/>
      <c r="T7" s="33">
        <v>0</v>
      </c>
      <c r="U7" s="34">
        <v>250000</v>
      </c>
      <c r="V7" s="35">
        <f>F7-G7</f>
        <v>0</v>
      </c>
    </row>
    <row r="8" spans="2:22" ht="15.6" thickTop="1" thickBot="1" x14ac:dyDescent="0.35">
      <c r="B8" s="36" t="s">
        <v>59</v>
      </c>
      <c r="C8" s="37" t="s">
        <v>60</v>
      </c>
      <c r="D8" s="37">
        <v>1</v>
      </c>
      <c r="E8" s="37"/>
      <c r="F8" s="33">
        <f t="shared" ref="F8:G11" si="0">H8+J8+L8+N8+P8+T8+R8</f>
        <v>10000</v>
      </c>
      <c r="G8" s="34">
        <f t="shared" si="0"/>
        <v>10000</v>
      </c>
      <c r="H8" s="38">
        <v>0</v>
      </c>
      <c r="I8" s="39">
        <v>10000</v>
      </c>
      <c r="J8" s="38"/>
      <c r="K8" s="39">
        <v>0</v>
      </c>
      <c r="L8" s="38">
        <v>0</v>
      </c>
      <c r="M8" s="40"/>
      <c r="N8" s="38">
        <v>0</v>
      </c>
      <c r="O8" s="39"/>
      <c r="P8" s="38"/>
      <c r="Q8" s="39">
        <v>0</v>
      </c>
      <c r="R8" s="33">
        <v>10000</v>
      </c>
      <c r="S8" s="39"/>
      <c r="T8" s="38"/>
      <c r="U8" s="39"/>
      <c r="V8" s="35"/>
    </row>
    <row r="9" spans="2:22" ht="15.6" thickTop="1" thickBot="1" x14ac:dyDescent="0.35">
      <c r="B9" s="36" t="s">
        <v>61</v>
      </c>
      <c r="C9" s="37" t="s">
        <v>62</v>
      </c>
      <c r="D9" s="37">
        <v>2</v>
      </c>
      <c r="E9" s="37"/>
      <c r="F9" s="33">
        <f t="shared" si="0"/>
        <v>10000</v>
      </c>
      <c r="G9" s="34">
        <f t="shared" si="0"/>
        <v>10000</v>
      </c>
      <c r="H9" s="38">
        <v>0</v>
      </c>
      <c r="I9" s="39">
        <v>10000</v>
      </c>
      <c r="J9" s="38"/>
      <c r="K9" s="39">
        <v>0</v>
      </c>
      <c r="L9" s="38">
        <v>0</v>
      </c>
      <c r="M9" s="39"/>
      <c r="N9" s="38">
        <v>8242</v>
      </c>
      <c r="O9" s="39"/>
      <c r="P9" s="38"/>
      <c r="Q9" s="39"/>
      <c r="R9" s="33">
        <v>1758</v>
      </c>
      <c r="S9" s="39"/>
      <c r="T9" s="38"/>
      <c r="U9" s="39"/>
      <c r="V9" s="35"/>
    </row>
    <row r="10" spans="2:22" ht="15.6" thickTop="1" thickBot="1" x14ac:dyDescent="0.35">
      <c r="B10" s="36"/>
      <c r="C10" s="37">
        <v>24</v>
      </c>
      <c r="D10" s="37">
        <v>3</v>
      </c>
      <c r="E10" s="37"/>
      <c r="F10" s="33">
        <f t="shared" si="0"/>
        <v>10500</v>
      </c>
      <c r="G10" s="34">
        <f t="shared" si="0"/>
        <v>10500</v>
      </c>
      <c r="H10" s="38">
        <v>0</v>
      </c>
      <c r="I10" s="39">
        <v>10500</v>
      </c>
      <c r="J10" s="38"/>
      <c r="K10" s="39">
        <v>0</v>
      </c>
      <c r="L10" s="38">
        <v>10500</v>
      </c>
      <c r="M10" s="39"/>
      <c r="N10" s="38">
        <v>0</v>
      </c>
      <c r="O10" s="39"/>
      <c r="P10" s="38"/>
      <c r="Q10" s="39"/>
      <c r="R10" s="33"/>
      <c r="S10" s="39"/>
      <c r="T10" s="38"/>
      <c r="U10" s="41">
        <v>0</v>
      </c>
      <c r="V10" s="35"/>
    </row>
    <row r="11" spans="2:22" ht="15.6" thickTop="1" thickBot="1" x14ac:dyDescent="0.35">
      <c r="B11" s="36"/>
      <c r="C11" s="37">
        <v>25</v>
      </c>
      <c r="D11" s="37">
        <v>4</v>
      </c>
      <c r="E11" s="37"/>
      <c r="F11" s="33">
        <f t="shared" si="0"/>
        <v>4877</v>
      </c>
      <c r="G11" s="34">
        <f t="shared" si="0"/>
        <v>4877</v>
      </c>
      <c r="H11" s="38">
        <v>0</v>
      </c>
      <c r="I11" s="39">
        <v>4877</v>
      </c>
      <c r="J11" s="38"/>
      <c r="K11" s="39">
        <v>0</v>
      </c>
      <c r="L11" s="38">
        <v>0</v>
      </c>
      <c r="M11" s="39"/>
      <c r="N11" s="38">
        <v>4877</v>
      </c>
      <c r="O11" s="39"/>
      <c r="P11" s="38"/>
      <c r="Q11" s="39"/>
      <c r="R11" s="33"/>
      <c r="S11" s="39"/>
      <c r="T11" s="38"/>
      <c r="U11" s="41">
        <v>0</v>
      </c>
      <c r="V11" s="35"/>
    </row>
    <row r="12" spans="2:22" ht="15.6" thickTop="1" thickBot="1" x14ac:dyDescent="0.35">
      <c r="B12" s="57" t="s">
        <v>63</v>
      </c>
      <c r="C12" s="58"/>
      <c r="D12" s="59"/>
      <c r="E12" s="42"/>
      <c r="F12" s="33">
        <f>SUM(F7:F11)</f>
        <v>3832288</v>
      </c>
      <c r="G12" s="33">
        <f t="shared" ref="G12:V12" si="1">SUM(G7:G11)</f>
        <v>3832288</v>
      </c>
      <c r="H12" s="33">
        <f t="shared" si="1"/>
        <v>197822</v>
      </c>
      <c r="I12" s="33">
        <f t="shared" si="1"/>
        <v>35377</v>
      </c>
      <c r="J12" s="33">
        <f t="shared" si="1"/>
        <v>0</v>
      </c>
      <c r="K12" s="33">
        <f t="shared" si="1"/>
        <v>0</v>
      </c>
      <c r="L12" s="33">
        <f t="shared" si="1"/>
        <v>10500</v>
      </c>
      <c r="M12" s="33">
        <f t="shared" si="1"/>
        <v>0</v>
      </c>
      <c r="N12" s="33">
        <f t="shared" si="1"/>
        <v>3612208</v>
      </c>
      <c r="O12" s="33">
        <f t="shared" si="1"/>
        <v>62575</v>
      </c>
      <c r="P12" s="33">
        <f t="shared" si="1"/>
        <v>0</v>
      </c>
      <c r="Q12" s="33">
        <f t="shared" si="1"/>
        <v>3484336</v>
      </c>
      <c r="R12" s="33">
        <f t="shared" si="1"/>
        <v>11758</v>
      </c>
      <c r="S12" s="33">
        <f t="shared" si="1"/>
        <v>0</v>
      </c>
      <c r="T12" s="33">
        <f t="shared" si="1"/>
        <v>0</v>
      </c>
      <c r="U12" s="33">
        <f t="shared" si="1"/>
        <v>250000</v>
      </c>
      <c r="V12" s="33">
        <f t="shared" si="1"/>
        <v>0</v>
      </c>
    </row>
    <row r="13" spans="2:22" ht="15.6" thickTop="1" thickBot="1" x14ac:dyDescent="0.3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43"/>
      <c r="S13" s="2"/>
      <c r="T13" s="2"/>
      <c r="U13" s="2"/>
      <c r="V13" s="2"/>
    </row>
    <row r="14" spans="2:22" ht="15.6" thickTop="1" thickBot="1" x14ac:dyDescent="0.35">
      <c r="B14" s="68" t="s">
        <v>64</v>
      </c>
      <c r="C14" s="69"/>
      <c r="D14" s="44"/>
      <c r="E14" s="45"/>
      <c r="F14" s="38">
        <f>H14+J14+L14+N14+P14+T14</f>
        <v>3722578</v>
      </c>
      <c r="G14" s="46">
        <f>I14+K14+M14+O14+Q14+U14</f>
        <v>3734336</v>
      </c>
      <c r="H14" s="47">
        <f>H12-I12</f>
        <v>162445</v>
      </c>
      <c r="I14" s="46">
        <v>0</v>
      </c>
      <c r="J14" s="38">
        <v>0</v>
      </c>
      <c r="K14" s="46">
        <f>K12-J12</f>
        <v>0</v>
      </c>
      <c r="L14" s="38">
        <f>L12-M12</f>
        <v>10500</v>
      </c>
      <c r="M14" s="46"/>
      <c r="N14" s="38">
        <f>N12-O12</f>
        <v>3549633</v>
      </c>
      <c r="O14" s="46"/>
      <c r="P14" s="38"/>
      <c r="Q14" s="46">
        <f>Q12-P12</f>
        <v>3484336</v>
      </c>
      <c r="R14" s="33">
        <f>R12</f>
        <v>11758</v>
      </c>
      <c r="S14" s="46"/>
      <c r="T14" s="38">
        <f>T12</f>
        <v>0</v>
      </c>
      <c r="U14" s="46">
        <f>U12</f>
        <v>250000</v>
      </c>
      <c r="V14" s="48">
        <f>V12</f>
        <v>0</v>
      </c>
    </row>
    <row r="15" spans="2:22" x14ac:dyDescent="0.3">
      <c r="C15" t="s">
        <v>65</v>
      </c>
      <c r="O15" t="s">
        <v>66</v>
      </c>
    </row>
    <row r="18" spans="13:13" x14ac:dyDescent="0.3">
      <c r="M18" t="s">
        <v>68</v>
      </c>
    </row>
  </sheetData>
  <mergeCells count="14">
    <mergeCell ref="B14:C14"/>
    <mergeCell ref="B4:U4"/>
    <mergeCell ref="L5:M5"/>
    <mergeCell ref="N5:O5"/>
    <mergeCell ref="P5:Q5"/>
    <mergeCell ref="T5:U5"/>
    <mergeCell ref="V5:V6"/>
    <mergeCell ref="B12:D12"/>
    <mergeCell ref="B5:B6"/>
    <mergeCell ref="C5:C6"/>
    <mergeCell ref="E5:E6"/>
    <mergeCell ref="F5:G5"/>
    <mergeCell ref="H5:I5"/>
    <mergeCell ref="J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مرفقات الربع الاول  2019م</vt:lpstr>
      <vt:lpstr>دفتر يومية  الربع الاول2019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2021-04-21T07:39:14Z</dcterms:modified>
</cp:coreProperties>
</file>